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orisnik\Desktop\Radna verzija 17. sjednice Upravnog vijeća\"/>
    </mc:Choice>
  </mc:AlternateContent>
  <xr:revisionPtr revIDLastSave="0" documentId="13_ncr:1_{C1CE37C3-52C4-49EC-9847-FDAC7FB58774}" xr6:coauthVersionLast="47" xr6:coauthVersionMax="47" xr10:uidLastSave="{00000000-0000-0000-0000-000000000000}"/>
  <bookViews>
    <workbookView xWindow="30690" yWindow="1650" windowWidth="14475" windowHeight="15285" xr2:uid="{00000000-000D-0000-FFFF-FFFF00000000}"/>
  </bookViews>
  <sheets>
    <sheet name="TROŠKOVNIK" sheetId="1" r:id="rId1"/>
  </sheets>
  <definedNames>
    <definedName name="_xlnm.Print_Area" localSheetId="0">TROŠKOVNIK!$A$1:$G$66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G34" i="1"/>
  <c r="G18" i="1" l="1"/>
  <c r="G54" i="1" l="1"/>
  <c r="G53" i="1"/>
  <c r="G20" i="1"/>
  <c r="G24" i="1"/>
  <c r="G22" i="1"/>
  <c r="G56" i="1"/>
  <c r="G50" i="1"/>
  <c r="G42" i="1" l="1"/>
  <c r="G41" i="1"/>
  <c r="G40" i="1"/>
  <c r="G39" i="1"/>
  <c r="G38" i="1"/>
  <c r="G32" i="1"/>
  <c r="G31" i="1"/>
  <c r="G16" i="1" l="1"/>
  <c r="G44" i="1" l="1"/>
  <c r="G26" i="1"/>
  <c r="G48" i="1"/>
  <c r="G46" i="1"/>
  <c r="G28" i="1"/>
  <c r="G14" i="1"/>
  <c r="G59" i="1" s="1"/>
  <c r="G60" i="1" l="1"/>
  <c r="G61" i="1" l="1"/>
</calcChain>
</file>

<file path=xl/sharedStrings.xml><?xml version="1.0" encoding="utf-8"?>
<sst xmlns="http://schemas.openxmlformats.org/spreadsheetml/2006/main" count="117" uniqueCount="72">
  <si>
    <t>1.</t>
  </si>
  <si>
    <t>a'</t>
  </si>
  <si>
    <t>2.</t>
  </si>
  <si>
    <t>3.</t>
  </si>
  <si>
    <t>4.</t>
  </si>
  <si>
    <t>5.</t>
  </si>
  <si>
    <t>TROŠKOVNIK</t>
  </si>
  <si>
    <t>Ponuditelj:</t>
  </si>
  <si>
    <t>6.</t>
  </si>
  <si>
    <t>SVEUKUPNO</t>
  </si>
  <si>
    <t>PDV (25%)</t>
  </si>
  <si>
    <r>
      <t>m</t>
    </r>
    <r>
      <rPr>
        <vertAlign val="superscript"/>
        <sz val="11"/>
        <color theme="1"/>
        <rFont val="Tahoma"/>
        <family val="2"/>
      </rPr>
      <t>3</t>
    </r>
  </si>
  <si>
    <r>
      <t>m</t>
    </r>
    <r>
      <rPr>
        <vertAlign val="superscript"/>
        <sz val="11"/>
        <color theme="1"/>
        <rFont val="Tahoma"/>
        <family val="2"/>
      </rPr>
      <t>2</t>
    </r>
  </si>
  <si>
    <t>kg</t>
  </si>
  <si>
    <t>beton</t>
  </si>
  <si>
    <t>oplata</t>
  </si>
  <si>
    <t>a)</t>
  </si>
  <si>
    <t>b)</t>
  </si>
  <si>
    <t>c)</t>
  </si>
  <si>
    <t>d)</t>
  </si>
  <si>
    <t>m'</t>
  </si>
  <si>
    <t>e)</t>
  </si>
  <si>
    <t>kamen</t>
  </si>
  <si>
    <t>nasip</t>
  </si>
  <si>
    <t>7.</t>
  </si>
  <si>
    <t>8.</t>
  </si>
  <si>
    <t xml:space="preserve">Izrada elaborata iskolčenja, iskolčenje, obilježavanje i osiguranje osnovnih točaka i pravaca građevine, te kontrole u tijeku izvođenja radova.  Prije izgradnje projektiranog zahvata potrebno je u dogovoru s nadzornom službom geodetski snimiti profil terena zbog ustanovljenja stvarnog postojećeg stanja i obračuna izvedenih radova. </t>
  </si>
  <si>
    <t>kpl</t>
  </si>
  <si>
    <t>9.</t>
  </si>
  <si>
    <t>procjednice PEHD 75</t>
  </si>
  <si>
    <t>10.</t>
  </si>
  <si>
    <t>Dobava, čišćenje, ravnanje, savijanje i postavljanje rebrastog betonskog čelika - šipki, kvalitete B500. U jediničnoj cijeni sadržana je potrebna paljena žica, podmetači, sav potreban rad i transport. Obračun po kg obrađenog čelika.</t>
  </si>
  <si>
    <t>Dobava, čišćenje, ravnanje, savijanje i postavljanje rebrastog betonskog čelika - mreža (MA-500/560), kvalitete B500B. U jediničnoj cijeni sadržana je potrebna paljena žica, podmetači, sav potreban rad i transport. Obračun po kg obrađenog čelika.</t>
  </si>
  <si>
    <t>13.</t>
  </si>
  <si>
    <r>
      <t>m</t>
    </r>
    <r>
      <rPr>
        <vertAlign val="superscript"/>
        <sz val="11"/>
        <rFont val="Tahoma"/>
        <family val="2"/>
      </rPr>
      <t>3</t>
    </r>
  </si>
  <si>
    <t>kom</t>
  </si>
  <si>
    <t>UKUPNO</t>
  </si>
  <si>
    <t>Dobava, čišćenje, ravnanje, savijanje i postavljanje rebrastog betonskog čelika - šipki, kvalitete B500 fi 12 (ankera), dužine 80cm za spajanje novog i starog zida. U cijenu uključeno bušenje i ugradnja ankera za izradu spoja postojećeg i novog dijala zida. Obračun po kom ugrađenog ankera.</t>
  </si>
  <si>
    <t>Svi radovi obuhvaćeni troškovnikom moraju se izvesti prema troškovničkim opisima stavaka te u skladu s važećim propisima i normama, te prema projektu, osobito prema uvjetima navedenim u Programu kontrole i osiguranja kvalitete. Pripremni, prateći i pomoćni radovi navedeni su u Programu kontrole i osiguranja kvalitete te se uračunavaju u režijski trošak gradilišta, obuhvaćen jediničnim cijenama.
Količine su obračunate prema grafičkim podlogama Glavnog projekta. Procjena troškova gradnje izrađena je prema projektantskim cijenama.</t>
  </si>
  <si>
    <r>
      <t>Ukrcaj i odvoz viška iskopanog materijala na deponij udaljenu do 25 km. U cijenu uljučena sva manipulacija materijala i uređenje deponije. Obračun po m</t>
    </r>
    <r>
      <rPr>
        <vertAlign val="superscript"/>
        <sz val="11"/>
        <rFont val="Tahoma"/>
        <family val="2"/>
      </rPr>
      <t>3</t>
    </r>
    <r>
      <rPr>
        <sz val="11"/>
        <rFont val="Tahoma"/>
        <family val="2"/>
      </rPr>
      <t xml:space="preserve"> u rastresitom stanju.</t>
    </r>
  </si>
  <si>
    <r>
      <t>Dobava, doprema, ugradnja, njega i zaštita betona razreda C 30/37, za izradu temelja kameno-betonskog potpornog zida, prema nacrtu. U cijenu uljučena dobava, doprema, krojenje, montaža i demontaža sve potrebne dvostrane oplate za izradu temelja. Armatura obračunata u zasebnoj stavci. Obračun po m</t>
    </r>
    <r>
      <rPr>
        <vertAlign val="superscript"/>
        <sz val="11"/>
        <color theme="1"/>
        <rFont val="Tahoma"/>
        <family val="2"/>
      </rPr>
      <t>3</t>
    </r>
    <r>
      <rPr>
        <sz val="11"/>
        <color theme="1"/>
        <rFont val="Tahoma"/>
        <family val="2"/>
      </rPr>
      <t xml:space="preserve"> betona, m</t>
    </r>
    <r>
      <rPr>
        <vertAlign val="superscript"/>
        <sz val="11"/>
        <color theme="1"/>
        <rFont val="Tahoma"/>
        <family val="2"/>
      </rPr>
      <t>2</t>
    </r>
    <r>
      <rPr>
        <sz val="11"/>
        <color theme="1"/>
        <rFont val="Tahoma"/>
        <family val="2"/>
      </rPr>
      <t xml:space="preserve"> oplate.</t>
    </r>
  </si>
  <si>
    <t>11.</t>
  </si>
  <si>
    <t xml:space="preserve">Dobava, doprema, ugradnja, njega i zaštita betona razreda C 30/37, razreda izloženosti XS3  za izradu kameno - betonskog potpornog zida (jedno lice), prema nacrtu. Kamenje za zid iskoristiti i obraditi postojeći kamen prethodno odložen na gradilišnu deponiju.  Ukoliko istog nema potrebno je dopremiti novi kamen jednak izgledom i bojom kamenu sa susjednog zida. Zid obraditi i fugirati. Iza zida, paralelno sa zidanjem, postavljati zalogu ili jednostavnu oplatu te zasipati krupnim kamenim probranim materijalom uz ručno nabijanje u slojevima uz izradu pokosa. Potrebno je ugraditi procjednice u potporni zid i to od PEHD cijevi promjera DN75 mm, dužine 50 cm. Procjednice se ugrađuju na svakih 1 m dužine zida, naizmjenično u dvije visine. Za vrijeme ugradnje betona, procjednice trebaju biti dobro osigurane protiv pomicanja i mogućeg oštećenja. </t>
  </si>
  <si>
    <r>
      <t>U cijenu uljučena dobava, doprema, krojenje, montaža i demontaža sve potrebne oplate za izradu zida, dobava, doprema i ugradnja procjednica, dobava doprema ili po nalogu investitora ugradnja postojećeg kamena kao i sva potrebna obrada kamena. Armatura obračunata u zasebnoj stavci. Obračun po m</t>
    </r>
    <r>
      <rPr>
        <vertAlign val="superscript"/>
        <sz val="11"/>
        <color theme="1"/>
        <rFont val="Tahoma"/>
        <family val="2"/>
        <charset val="238"/>
      </rPr>
      <t>3</t>
    </r>
    <r>
      <rPr>
        <sz val="11"/>
        <color theme="1"/>
        <rFont val="Tahoma"/>
        <family val="2"/>
      </rPr>
      <t xml:space="preserve"> betona, m</t>
    </r>
    <r>
      <rPr>
        <vertAlign val="superscript"/>
        <sz val="11"/>
        <color theme="1"/>
        <rFont val="Tahoma"/>
        <family val="2"/>
        <charset val="238"/>
      </rPr>
      <t>2</t>
    </r>
    <r>
      <rPr>
        <sz val="11"/>
        <color theme="1"/>
        <rFont val="Tahoma"/>
        <family val="2"/>
      </rPr>
      <t xml:space="preserve"> oplate, m</t>
    </r>
    <r>
      <rPr>
        <vertAlign val="superscript"/>
        <sz val="11"/>
        <color theme="1"/>
        <rFont val="Tahoma"/>
        <family val="2"/>
      </rPr>
      <t>3</t>
    </r>
    <r>
      <rPr>
        <sz val="11"/>
        <color theme="1"/>
        <rFont val="Tahoma"/>
        <family val="2"/>
      </rPr>
      <t xml:space="preserve"> nasipa, m' cijevi i m</t>
    </r>
    <r>
      <rPr>
        <vertAlign val="superscript"/>
        <sz val="11"/>
        <color theme="1"/>
        <rFont val="Tahoma"/>
        <family val="2"/>
      </rPr>
      <t>2</t>
    </r>
    <r>
      <rPr>
        <sz val="11"/>
        <color theme="1"/>
        <rFont val="Tahoma"/>
        <family val="2"/>
      </rPr>
      <t xml:space="preserve"> kamena.</t>
    </r>
  </si>
  <si>
    <r>
      <t>Dobava, doprema i ručno-strojna ugradnja kamenog materijala (drobljeni kameni materijal tampon 0-32 mm) u debljini sloja od 5-10 cm s planiranjem i nabijanjem na potrebnu zbijenost. Modul stišljivosti, ispitan kružnom pločom promjera 30cm, treba iznositi Me = 80 MN/m2. 
Obračun po m</t>
    </r>
    <r>
      <rPr>
        <vertAlign val="superscript"/>
        <sz val="11"/>
        <color theme="1"/>
        <rFont val="Tahoma"/>
        <family val="2"/>
      </rPr>
      <t>3</t>
    </r>
    <r>
      <rPr>
        <sz val="11"/>
        <color theme="1"/>
        <rFont val="Tahoma"/>
        <family val="2"/>
      </rPr>
      <t>.</t>
    </r>
  </si>
  <si>
    <r>
      <t>m</t>
    </r>
    <r>
      <rPr>
        <vertAlign val="superscript"/>
        <sz val="11"/>
        <color theme="1"/>
        <rFont val="Tahoma"/>
        <family val="2"/>
      </rPr>
      <t>1</t>
    </r>
  </si>
  <si>
    <t>Prilagođavanje postojećih revizionih okana, razvodnih ormarića, komunalnih instalacija niveleti prometnice. Postojeći poklopac revizionog okna potrebno je prilagoditi niveleti prometnice podizanjem (dobetoniranjem) ili spuštanjem (rušenjem) za prosječno 0.0-0.5 m. Ova stavka obuhvaća: - skidanje postojećeg poklopca i okvira te deponiranje sa strane uz trasu do ponovne ugradnje; - rušenje postojećeg revizionog okna do potrebne visine sa odstranjivanjem porušenog dijela okna i izravnanje cementnim mortom ili betonom radi polaganja poklopca ili; - dobetoniranje revizionog okna do potrebne visine s izradom potrebne oplate i žbukanjem dobetoniranog dijela revizionog okna cementnim mortom 1:2 u sloju debljine 2 cm s dodatkom sredstva za nepropusnost; - postava postojećih poklopaca. Obračunato po komadu prilagođenog revizionog okna.</t>
  </si>
  <si>
    <r>
      <t>Pažljivo demontiranje postojećeg metalnog spremnika-rezervara vode (kapaciteta cca 18 m</t>
    </r>
    <r>
      <rPr>
        <vertAlign val="superscript"/>
        <sz val="11"/>
        <color theme="1"/>
        <rFont val="Tahoma"/>
        <family val="2"/>
      </rPr>
      <t>3</t>
    </r>
    <r>
      <rPr>
        <sz val="11"/>
        <color theme="1"/>
        <rFont val="Tahoma"/>
        <family val="2"/>
      </rPr>
      <t xml:space="preserve"> vode) koji se nalazi iza kameno betonskog potpornog zida. Odspajanje svih instalacija koje povezuju spremnik i sanitarni čvor, deponiranje spremnika na lokaciju koju odredi investitor u krugu od 500 m, te nakon završenih radova vraćanje na istu poziciju, te spajanje spremnika na sanitarni čvor. U cijenu uključen sav pomoćni materijal, rad, dizalica, potreban za demontažu i ponovnu montažu.  Obračun po komadu spremnika.</t>
    </r>
  </si>
  <si>
    <t>Dobava, dovoz i ugradnja armaturne mreže MA Q257 u betonsku ploču.
Obračun po kg ugrađenog željeza.</t>
  </si>
  <si>
    <t>12.</t>
  </si>
  <si>
    <t>14.</t>
  </si>
  <si>
    <t>15.</t>
  </si>
  <si>
    <t>Zaštita prometnice, nogostupa, rubnjaka, sanitarnog čvora i kontejnera lučkih redara, za vrijeme izvođenja građevinsko-obrtničkih radova. 
Stavka obuhvaća izradu zaštitne obloge od geotekstila i drvene oplate debljine 5 cm, na način da se položi geotekstil 1000 gr/m2, te na njega uredno složi drvena oplata, koja se međusobno učvršćuje čavlanjem drugog sloja oplate pod 90°, kako bi se osigurala nepomičnost iste za vrijeme prolaska strojeva i manipulacije građevinskim materijalom.
Prije početka izvođenja zaštite, Izvođač je dužan Investitoru dostaviti planiranu skicu površine koja mu je potrebna za organizaciju i funkcioniranje gradilišta, te tehničko rješenje zaštite koje odobrava Investitor i Nadzorni inženjer.
U cijeni uključen sav poteban rad i materijal, dobava, doprema i montaža zaštite prema opisu stavke. 
Obračun komplet po izvedenom poslu.</t>
  </si>
  <si>
    <t>komplet</t>
  </si>
  <si>
    <t>16.</t>
  </si>
  <si>
    <t>17.</t>
  </si>
  <si>
    <t>ŽUPANIJSKA LUČKA UPRAVA KRK</t>
  </si>
  <si>
    <t>Trg bana Josipa Jelačića 5</t>
  </si>
  <si>
    <t>51500 Krk</t>
  </si>
  <si>
    <r>
      <t>m</t>
    </r>
    <r>
      <rPr>
        <vertAlign val="superscript"/>
        <sz val="11"/>
        <color theme="1"/>
        <rFont val="Tahoma"/>
        <family val="2"/>
        <charset val="238"/>
      </rPr>
      <t>3</t>
    </r>
  </si>
  <si>
    <r>
      <t>Nabava, doprema, nasipavanje, planiranje, razastiranje i nabijanje kamenog nabačaja - tucanika oko izbetoniranih temelja u sloju do 30 cm. Drobljenac isplanirati na izrađenu i izvaljanu podlogu te nabiti strojnim nabijačem do potrebne zbijenosti. U dogovoru s nadzornim inženjerom može se ugraditi i kvalitetni materijal iz iskopa. Obračun po m</t>
    </r>
    <r>
      <rPr>
        <vertAlign val="superscript"/>
        <sz val="11"/>
        <color theme="1"/>
        <rFont val="Tahoma"/>
        <family val="2"/>
        <charset val="238"/>
      </rPr>
      <t>3</t>
    </r>
    <r>
      <rPr>
        <sz val="11"/>
        <color theme="1"/>
        <rFont val="Tahoma"/>
        <family val="2"/>
        <charset val="238"/>
      </rPr>
      <t xml:space="preserve"> stvarno izvedenih radova. 
</t>
    </r>
  </si>
  <si>
    <r>
      <t>Pažljivi ručno-strojni iskop, rušenje postojećeg kameno-betonskog potpornog zida i materijala za izradu temelja zida, te zasijecanje i ublažavanje nagiba postojećih strmijih pokosa koji se nalaze iza novog zida, bez obzira na kategoriju terena. Cijena uključuje i pažljivo razbijanje betonskog zida sanitarnog čvora i oslobađanje spremnika vode koji se nalazi iza zida. Dim. temelja zida prema nacrtima. Iskop vršiti pažljivo uz zaštitu i potrebno podupiranje. Radovi uključuju odlaganje kamena zida na stranu, tj. gradilišnu deponiju na mjesto gdje odredi investitor, radi kasnije ponovne ugradnje kod zidanja novog zida. U stavku je uračunata sva manipulacija iskopanog materijala po gradilištu, odvoz kvalitetnog kamenog materijala na gradilišnu deponiju radi kasnije ugradnje, probiranje, rasplaniravanje i fino planiranje. Obračun po m</t>
    </r>
    <r>
      <rPr>
        <vertAlign val="superscript"/>
        <sz val="11"/>
        <color theme="1"/>
        <rFont val="Tahoma"/>
        <family val="2"/>
        <charset val="238"/>
      </rPr>
      <t>3</t>
    </r>
    <r>
      <rPr>
        <sz val="11"/>
        <color theme="1"/>
        <rFont val="Tahoma"/>
        <family val="2"/>
      </rPr>
      <t xml:space="preserve"> iskopanog materijala u prirodno zbijenom stanju.</t>
    </r>
  </si>
  <si>
    <t>18.</t>
  </si>
  <si>
    <t>Napomene: Prije davanja ponude i početka radova izvođač je obvezan pregledati i upoznati se s gradilištem. Kod izvođenja radova naročitu pažnju posvetiti postojećim objektima s lijeve i desne strane zone zahvata kako se isti ne bi oštetili te postojećim instalacijama i reklamnom panou u trupu nogostupa.
Izvođač radova je dužan osigurati gradilište za vrijeme izvođenja radova prema propisima zakona o zaštiti na radu, te drugim važećim zakonima i propisima. Obaveza izvođača je obavijestiti sve vlasnike infrastrukture o izvođenju radova u predmetnoj zoni.  Izvođač radova dužan je po završetku svih radova kompletno očistiti gradilište i vratiti ga u prvobitno stanje.</t>
  </si>
  <si>
    <t>Pažljivo demontiranje postojeće komunalne opreme (reklamni panoi, dva veća panoa s četri metalna stupa), deponiranje, utovar i odvoz te istovar i dpeoniranje na lokaciju koju odredi investitor u krugu od 500 m, te nakon završenih radova utovar, odvoz i istovar i ponovna montaža na istu poziciju. U cijenu uključen sav pomoćni materijal i rad potreban za ponovnu montažu.  Obračun po komadu reklamnog panoa.</t>
  </si>
  <si>
    <r>
      <t>Zaštita postojećih  instalacija koji ostaju u trupu nogostupa i prometnice, ili eventualno prelaganje, ukoliko se ukaže potreba. Ova stavka obuhvaća: 100 % ručni otkop zemlje oko  instalacije s odbacivanjem zemlje  ili utovarom viška zemlje nakon za zatrpavanja  i odvoz na gradsku deponiju; Rov poslije treba i zatrpati . Zaštita instalacija prema uvjetima i uz nadzor nadležnih službi za svaku pojedinu instalaciju. Predviđa se zaštita instalacija betonskom stabilizacijom. Obračun po m</t>
    </r>
    <r>
      <rPr>
        <vertAlign val="superscript"/>
        <sz val="11"/>
        <color theme="1"/>
        <rFont val="Tahoma"/>
        <family val="2"/>
      </rPr>
      <t>1</t>
    </r>
    <r>
      <rPr>
        <sz val="11"/>
        <color theme="1"/>
        <rFont val="Tahoma"/>
        <family val="2"/>
      </rPr>
      <t xml:space="preserve"> zaštićene  instalacije.</t>
    </r>
  </si>
  <si>
    <r>
      <t>Dobava, izrada i ugradnja betona klase C 30/37 za izradu nogostupa i po potrebi novog temelja spremnika vode.  Debljine ploče nogostupa 13 cm, prosječne širine 1,50 m, zajedno s završnom obradom betonskih ploča prema uputama investitora i nadzornog inženjera. U cijenu je uračunata bočna jednostrana oplata, izrada dilatacija svakih 2 m, te dobava i postava pvc folije PE 0,03mm na tlu prije betoniranja. Završna obrada betonske ploče izvodi se istovremeno s betoniranjem ploče nogostupa. Betonski temelj spremnika-rezervara za vodu izvesti prema dimenzijama i uputstvu proizvođača spremnika (minimalna debljina 20cm, armirana u obje zone) s ugradnjom sidrenih ušica od nehrđajućeg čelika (inox-a) promjera 20mm sve prema uputstvu proizvođača opreme.
Obračun po m</t>
    </r>
    <r>
      <rPr>
        <vertAlign val="superscript"/>
        <sz val="11"/>
        <color theme="1"/>
        <rFont val="Tahoma"/>
        <family val="2"/>
      </rPr>
      <t>3</t>
    </r>
    <r>
      <rPr>
        <sz val="11"/>
        <color theme="1"/>
        <rFont val="Tahoma"/>
        <family val="2"/>
        <charset val="238"/>
      </rPr>
      <t xml:space="preserve"> betona, m</t>
    </r>
    <r>
      <rPr>
        <vertAlign val="superscript"/>
        <sz val="11"/>
        <color theme="1"/>
        <rFont val="Tahoma"/>
        <family val="2"/>
      </rPr>
      <t>2</t>
    </r>
    <r>
      <rPr>
        <sz val="11"/>
        <color theme="1"/>
        <rFont val="Tahoma"/>
        <family val="2"/>
        <charset val="238"/>
      </rPr>
      <t xml:space="preserve"> oplate.	</t>
    </r>
  </si>
  <si>
    <t>Dobava, doprema i ugradnja PEHD spremnika za sanitarnu vodu zapremine 20.000 l (ukupne vanjske dimenzije cca. 4,70 x 2,50 x 3,0m) za ukop u zemlju s ulazima/izlazima -  pripremom za spajanje na postojeću instalaciju. u cijenu uključena, dobava, doprema i ugradnja spremnika te spajanje svih priključaka na postojeće vodovodne cijevi i spajanje na sanitarni čvor, dobava, doprema, ugradnja, planiranje i sabijanje šljunka granulacije 4-16mm u slojevima debljine 30cm uz istovremeno punjenje spremnika vode. Spremnik se sidri na betonsku ploču i prethodno pripremljene sidrene ušice od nehrđajućeg čelika (inox-a) (vidi stavku 16.) te se pričvršćuju pomoću žičanih kopči nehrđajućim užetom promjera 12mm. Uže se napinje zateznom maticom također u nehrđajućoj izvebi. Između površine spremnika i užeta postavlja se geotekstil širine cca 100mm koji sprečava pristisak užeta na spremnik. Sav spojni materijal od inox-a je uključen u cijenu ove stavke. Garancija na proizvod minimalno 5 godina. U cijenu uključen sav pomoćni materijal i rad potreban za montažu spremnika.  Obračun po komadu.</t>
  </si>
  <si>
    <t>RADOVI NA REKONSTRUKCIJI POTPORNOG ZIDA</t>
  </si>
  <si>
    <t>U LUCI VALBISKA</t>
  </si>
  <si>
    <t>Evidencijski broj nabave: EV-M-14/25</t>
  </si>
  <si>
    <t>Krk, veljača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</si>
</sst>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0.0"/>
    <numFmt numFmtId="166" formatCode="#,##0.00\ [$€-1]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</font>
    <font>
      <sz val="11"/>
      <name val="Tahoma"/>
      <family val="2"/>
    </font>
    <font>
      <b/>
      <sz val="14"/>
      <color theme="1"/>
      <name val="Tahoma"/>
      <family val="2"/>
      <charset val="238"/>
    </font>
    <font>
      <vertAlign val="superscript"/>
      <sz val="11"/>
      <color theme="1"/>
      <name val="Tahoma"/>
      <family val="2"/>
    </font>
    <font>
      <vertAlign val="superscript"/>
      <sz val="11"/>
      <color theme="1"/>
      <name val="Tahoma"/>
      <family val="2"/>
      <charset val="238"/>
    </font>
    <font>
      <vertAlign val="superscript"/>
      <sz val="11"/>
      <name val="Tahoma"/>
      <family val="2"/>
    </font>
    <font>
      <sz val="11"/>
      <name val="Tahoma"/>
      <family val="2"/>
      <charset val="238"/>
    </font>
    <font>
      <sz val="11"/>
      <color indexed="8"/>
      <name val="Arial"/>
      <family val="2"/>
      <charset val="238"/>
    </font>
    <font>
      <sz val="11"/>
      <color rgb="FFFF0000"/>
      <name val="Tahoma"/>
      <family val="2"/>
    </font>
    <font>
      <sz val="11"/>
      <name val="Arial"/>
      <family val="2"/>
      <charset val="238"/>
    </font>
    <font>
      <b/>
      <sz val="11"/>
      <color theme="1"/>
      <name val="Tahoma"/>
      <family val="2"/>
    </font>
    <font>
      <b/>
      <u/>
      <sz val="16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4" fontId="11" fillId="0" borderId="0" applyBorder="0" applyProtection="0">
      <alignment horizontal="right"/>
    </xf>
  </cellStyleXfs>
  <cellXfs count="6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vertical="top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distributed"/>
    </xf>
    <xf numFmtId="0" fontId="2" fillId="0" borderId="0" xfId="0" applyFont="1"/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14" fontId="4" fillId="0" borderId="0" xfId="0" applyNumberFormat="1" applyFont="1" applyAlignment="1">
      <alignment horizontal="justify" vertical="top" wrapText="1"/>
    </xf>
    <xf numFmtId="14" fontId="4" fillId="0" borderId="0" xfId="0" applyNumberFormat="1" applyFont="1" applyAlignment="1">
      <alignment horizontal="justify" vertical="distributed" wrapText="1"/>
    </xf>
    <xf numFmtId="14" fontId="1" fillId="0" borderId="0" xfId="0" applyNumberFormat="1" applyFont="1" applyAlignment="1">
      <alignment horizontal="justify" vertical="top" wrapText="1"/>
    </xf>
    <xf numFmtId="14" fontId="5" fillId="0" borderId="0" xfId="0" applyNumberFormat="1" applyFont="1" applyAlignment="1">
      <alignment horizontal="justify" vertical="top" wrapText="1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/>
    <xf numFmtId="166" fontId="1" fillId="0" borderId="0" xfId="0" applyNumberFormat="1" applyFont="1" applyAlignment="1" applyProtection="1">
      <alignment horizontal="right"/>
      <protection locked="0"/>
    </xf>
    <xf numFmtId="166" fontId="1" fillId="0" borderId="0" xfId="0" applyNumberFormat="1" applyFont="1" applyProtection="1">
      <protection locked="0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6" fontId="5" fillId="0" borderId="0" xfId="0" applyNumberFormat="1" applyFont="1" applyAlignment="1" applyProtection="1">
      <alignment horizontal="right"/>
      <protection locked="0"/>
    </xf>
    <xf numFmtId="166" fontId="5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vertical="justify" wrapText="1"/>
    </xf>
    <xf numFmtId="166" fontId="6" fillId="0" borderId="0" xfId="0" applyNumberFormat="1" applyFont="1"/>
    <xf numFmtId="0" fontId="12" fillId="0" borderId="0" xfId="0" applyFont="1" applyAlignment="1">
      <alignment vertical="distributed"/>
    </xf>
    <xf numFmtId="2" fontId="1" fillId="0" borderId="1" xfId="0" applyNumberFormat="1" applyFont="1" applyBorder="1" applyAlignment="1">
      <alignment horizontal="center"/>
    </xf>
    <xf numFmtId="166" fontId="13" fillId="0" borderId="1" xfId="4" applyNumberFormat="1" applyFont="1" applyBorder="1" applyAlignment="1" applyProtection="1">
      <protection locked="0"/>
    </xf>
    <xf numFmtId="166" fontId="13" fillId="0" borderId="1" xfId="4" applyNumberFormat="1" applyFont="1" applyBorder="1" applyAlignment="1" applyProtection="1"/>
    <xf numFmtId="2" fontId="1" fillId="0" borderId="0" xfId="0" applyNumberFormat="1" applyFont="1" applyAlignment="1">
      <alignment horizontal="center"/>
    </xf>
    <xf numFmtId="166" fontId="13" fillId="0" borderId="0" xfId="4" applyNumberFormat="1" applyFont="1" applyBorder="1" applyAlignment="1" applyProtection="1">
      <protection locked="0"/>
    </xf>
    <xf numFmtId="166" fontId="13" fillId="0" borderId="0" xfId="4" applyNumberFormat="1" applyFont="1" applyBorder="1" applyAlignment="1" applyProtection="1"/>
    <xf numFmtId="2" fontId="4" fillId="0" borderId="0" xfId="0" applyNumberFormat="1" applyFont="1" applyAlignment="1">
      <alignment vertical="distributed"/>
    </xf>
    <xf numFmtId="2" fontId="1" fillId="0" borderId="0" xfId="0" applyNumberFormat="1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</cellXfs>
  <cellStyles count="5">
    <cellStyle name="Normal 2" xfId="1" xr:uid="{00000000-0005-0000-0000-000000000000}"/>
    <cellStyle name="Normal 6" xfId="2" xr:uid="{00000000-0005-0000-0000-000001000000}"/>
    <cellStyle name="Normalno" xfId="0" builtinId="0"/>
    <cellStyle name="Normalno 2" xfId="3" xr:uid="{00000000-0005-0000-0000-000003000000}"/>
    <cellStyle name="Obracun" xfId="4" xr:uid="{7219E990-8A2D-4BEF-81B6-AA7BD11217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65"/>
  <sheetViews>
    <sheetView tabSelected="1" view="pageBreakPreview" topLeftCell="A52" zoomScale="55" zoomScaleNormal="55" zoomScaleSheetLayoutView="55" workbookViewId="0">
      <selection activeCell="B65" sqref="B65:D65"/>
    </sheetView>
  </sheetViews>
  <sheetFormatPr defaultColWidth="9.140625" defaultRowHeight="14.25" x14ac:dyDescent="0.2"/>
  <cols>
    <col min="1" max="1" width="5.5703125" style="1" bestFit="1" customWidth="1"/>
    <col min="2" max="2" width="55.5703125" style="3" customWidth="1"/>
    <col min="3" max="3" width="7.85546875" style="4" customWidth="1"/>
    <col min="4" max="4" width="7.7109375" style="7" bestFit="1" customWidth="1"/>
    <col min="5" max="5" width="4.5703125" style="5" customWidth="1"/>
    <col min="6" max="6" width="11.140625" style="2" bestFit="1" customWidth="1"/>
    <col min="7" max="7" width="19.140625" style="2" bestFit="1" customWidth="1"/>
    <col min="8" max="8" width="46.140625" style="1" customWidth="1"/>
    <col min="9" max="9" width="13.7109375" style="1" bestFit="1" customWidth="1"/>
    <col min="10" max="10" width="9.140625" style="1"/>
    <col min="11" max="11" width="25" style="1" customWidth="1"/>
    <col min="12" max="12" width="9.140625" style="1"/>
    <col min="13" max="13" width="14.5703125" style="1" bestFit="1" customWidth="1"/>
    <col min="14" max="16384" width="9.140625" style="1"/>
  </cols>
  <sheetData>
    <row r="2" spans="1:10" x14ac:dyDescent="0.2">
      <c r="A2" s="55" t="s">
        <v>56</v>
      </c>
      <c r="B2" s="55"/>
      <c r="F2" s="23"/>
      <c r="G2" s="23"/>
    </row>
    <row r="3" spans="1:10" x14ac:dyDescent="0.2">
      <c r="A3" s="55" t="s">
        <v>57</v>
      </c>
      <c r="B3" s="55"/>
      <c r="F3" s="23"/>
      <c r="G3" s="23"/>
    </row>
    <row r="4" spans="1:10" x14ac:dyDescent="0.2">
      <c r="A4" s="55" t="s">
        <v>58</v>
      </c>
      <c r="B4" s="55"/>
      <c r="F4" s="23"/>
      <c r="G4" s="23"/>
    </row>
    <row r="6" spans="1:10" ht="19.5" x14ac:dyDescent="0.2">
      <c r="B6" s="59" t="s">
        <v>6</v>
      </c>
      <c r="C6" s="59"/>
      <c r="D6" s="59"/>
      <c r="E6" s="59"/>
    </row>
    <row r="7" spans="1:10" ht="19.5" customHeight="1" x14ac:dyDescent="0.2">
      <c r="A7" s="58" t="s">
        <v>68</v>
      </c>
      <c r="B7" s="58"/>
      <c r="C7" s="58"/>
      <c r="D7" s="58"/>
      <c r="E7" s="58"/>
      <c r="F7" s="8"/>
    </row>
    <row r="8" spans="1:10" ht="22.5" customHeight="1" x14ac:dyDescent="0.2">
      <c r="A8" s="58" t="s">
        <v>69</v>
      </c>
      <c r="B8" s="58"/>
      <c r="C8" s="58"/>
      <c r="D8" s="58"/>
      <c r="E8" s="58"/>
      <c r="F8" s="8"/>
    </row>
    <row r="9" spans="1:10" x14ac:dyDescent="0.2">
      <c r="A9" s="60" t="s">
        <v>70</v>
      </c>
      <c r="B9" s="60"/>
      <c r="C9" s="60"/>
      <c r="D9" s="60"/>
      <c r="E9" s="17"/>
      <c r="F9" s="8"/>
    </row>
    <row r="10" spans="1:10" x14ac:dyDescent="0.2">
      <c r="A10" s="17"/>
      <c r="B10" s="17"/>
      <c r="C10" s="17"/>
      <c r="D10" s="17"/>
      <c r="E10" s="17"/>
      <c r="F10" s="8"/>
    </row>
    <row r="11" spans="1:10" ht="197.1" customHeight="1" x14ac:dyDescent="0.2">
      <c r="A11" s="10"/>
      <c r="B11" s="50" t="s">
        <v>63</v>
      </c>
      <c r="C11" s="12"/>
      <c r="D11" s="12"/>
      <c r="E11" s="12"/>
      <c r="F11" s="13"/>
      <c r="G11" s="13"/>
      <c r="I11" s="2"/>
    </row>
    <row r="12" spans="1:10" ht="185.25" x14ac:dyDescent="0.2">
      <c r="A12" s="10"/>
      <c r="B12" s="50" t="s">
        <v>38</v>
      </c>
      <c r="C12" s="12"/>
      <c r="D12" s="12"/>
      <c r="E12" s="12"/>
      <c r="F12" s="13"/>
      <c r="G12" s="13"/>
      <c r="I12" s="2"/>
    </row>
    <row r="13" spans="1:10" x14ac:dyDescent="0.2">
      <c r="A13" s="10"/>
      <c r="B13" s="11"/>
      <c r="C13" s="12"/>
      <c r="D13" s="12"/>
      <c r="E13" s="12"/>
      <c r="F13" s="13"/>
      <c r="G13" s="13"/>
      <c r="I13" s="2"/>
    </row>
    <row r="14" spans="1:10" ht="99.75" x14ac:dyDescent="0.2">
      <c r="A14" s="6" t="s">
        <v>0</v>
      </c>
      <c r="B14" s="51" t="s">
        <v>26</v>
      </c>
      <c r="C14" s="4" t="s">
        <v>27</v>
      </c>
      <c r="D14" s="7">
        <v>1</v>
      </c>
      <c r="E14" s="5" t="s">
        <v>1</v>
      </c>
      <c r="F14" s="24">
        <v>0</v>
      </c>
      <c r="G14" s="22">
        <f>D14*F14</f>
        <v>0</v>
      </c>
      <c r="I14" s="2"/>
    </row>
    <row r="15" spans="1:10" x14ac:dyDescent="0.2">
      <c r="A15" s="6"/>
      <c r="B15" s="51"/>
      <c r="F15" s="24"/>
      <c r="G15" s="22"/>
      <c r="I15" s="2"/>
    </row>
    <row r="16" spans="1:10" ht="128.25" x14ac:dyDescent="0.2">
      <c r="A16" s="6" t="s">
        <v>2</v>
      </c>
      <c r="B16" s="51" t="s">
        <v>64</v>
      </c>
      <c r="C16" s="4" t="s">
        <v>35</v>
      </c>
      <c r="D16" s="39">
        <v>2</v>
      </c>
      <c r="E16" s="5" t="s">
        <v>1</v>
      </c>
      <c r="F16" s="40">
        <v>0</v>
      </c>
      <c r="G16" s="41">
        <f>D16*F16</f>
        <v>0</v>
      </c>
      <c r="H16" s="9"/>
      <c r="I16" s="9"/>
      <c r="J16" s="9"/>
    </row>
    <row r="17" spans="1:10" x14ac:dyDescent="0.2">
      <c r="A17" s="6"/>
      <c r="B17" s="51"/>
      <c r="D17" s="39"/>
      <c r="F17" s="40"/>
      <c r="G17" s="41"/>
      <c r="H17" s="9"/>
      <c r="I17" s="9"/>
      <c r="J17" s="9"/>
    </row>
    <row r="18" spans="1:10" ht="256.5" x14ac:dyDescent="0.2">
      <c r="A18" s="6" t="s">
        <v>3</v>
      </c>
      <c r="B18" s="51" t="s">
        <v>52</v>
      </c>
      <c r="C18" s="4" t="s">
        <v>53</v>
      </c>
      <c r="D18" s="39">
        <v>1</v>
      </c>
      <c r="E18" s="5" t="s">
        <v>1</v>
      </c>
      <c r="F18" s="40">
        <v>0</v>
      </c>
      <c r="G18" s="41">
        <f>D18*F18</f>
        <v>0</v>
      </c>
      <c r="H18" s="9"/>
      <c r="I18" s="9"/>
      <c r="J18" s="9"/>
    </row>
    <row r="19" spans="1:10" x14ac:dyDescent="0.2">
      <c r="A19" s="6"/>
      <c r="B19" s="51"/>
      <c r="D19" s="39"/>
      <c r="F19" s="40"/>
      <c r="G19" s="41"/>
      <c r="H19" s="9"/>
      <c r="I19" s="9"/>
      <c r="J19" s="9"/>
    </row>
    <row r="20" spans="1:10" ht="144" x14ac:dyDescent="0.2">
      <c r="A20" s="6" t="s">
        <v>4</v>
      </c>
      <c r="B20" s="51" t="s">
        <v>47</v>
      </c>
      <c r="C20" s="4" t="s">
        <v>35</v>
      </c>
      <c r="D20" s="39">
        <v>1</v>
      </c>
      <c r="E20" s="5" t="s">
        <v>1</v>
      </c>
      <c r="F20" s="40">
        <v>0</v>
      </c>
      <c r="G20" s="41">
        <f>D20*F20</f>
        <v>0</v>
      </c>
      <c r="H20" s="9"/>
      <c r="I20" s="9"/>
      <c r="J20" s="9"/>
    </row>
    <row r="21" spans="1:10" x14ac:dyDescent="0.2">
      <c r="A21" s="6"/>
      <c r="B21" s="51"/>
      <c r="D21" s="39"/>
      <c r="F21" s="40"/>
      <c r="G21" s="41"/>
      <c r="H21" s="9"/>
      <c r="I21" s="9"/>
      <c r="J21" s="9"/>
    </row>
    <row r="22" spans="1:10" ht="144" x14ac:dyDescent="0.2">
      <c r="A22" s="6" t="s">
        <v>5</v>
      </c>
      <c r="B22" s="51" t="s">
        <v>65</v>
      </c>
      <c r="C22" s="4" t="s">
        <v>45</v>
      </c>
      <c r="D22" s="32">
        <v>20</v>
      </c>
      <c r="E22" s="5" t="s">
        <v>1</v>
      </c>
      <c r="F22" s="24">
        <v>0</v>
      </c>
      <c r="G22" s="22">
        <f>D22*F22</f>
        <v>0</v>
      </c>
      <c r="I22" s="2"/>
    </row>
    <row r="23" spans="1:10" x14ac:dyDescent="0.2">
      <c r="A23" s="6"/>
      <c r="B23" s="51"/>
      <c r="D23" s="32"/>
      <c r="F23" s="24"/>
      <c r="G23" s="22"/>
      <c r="I23" s="2"/>
    </row>
    <row r="24" spans="1:10" ht="242.25" x14ac:dyDescent="0.2">
      <c r="A24" s="6" t="s">
        <v>8</v>
      </c>
      <c r="B24" s="51" t="s">
        <v>46</v>
      </c>
      <c r="C24" s="4" t="s">
        <v>35</v>
      </c>
      <c r="D24" s="39">
        <v>2</v>
      </c>
      <c r="E24" s="5" t="s">
        <v>1</v>
      </c>
      <c r="F24" s="40">
        <v>0</v>
      </c>
      <c r="G24" s="41">
        <f>D24*F24</f>
        <v>0</v>
      </c>
      <c r="I24" s="2"/>
    </row>
    <row r="25" spans="1:10" x14ac:dyDescent="0.2">
      <c r="A25" s="6"/>
      <c r="B25" s="51"/>
      <c r="F25" s="24"/>
      <c r="G25" s="22"/>
      <c r="I25" s="2"/>
    </row>
    <row r="26" spans="1:10" ht="243.75" x14ac:dyDescent="0.2">
      <c r="A26" s="6" t="s">
        <v>24</v>
      </c>
      <c r="B26" s="18" t="s">
        <v>61</v>
      </c>
      <c r="C26" s="4" t="s">
        <v>11</v>
      </c>
      <c r="D26" s="32">
        <v>100</v>
      </c>
      <c r="E26" s="5" t="s">
        <v>1</v>
      </c>
      <c r="F26" s="24">
        <v>0</v>
      </c>
      <c r="G26" s="22">
        <f>D26*F26</f>
        <v>0</v>
      </c>
      <c r="H26" s="35"/>
      <c r="I26" s="2"/>
      <c r="J26" s="9"/>
    </row>
    <row r="27" spans="1:10" x14ac:dyDescent="0.2">
      <c r="A27" s="6"/>
      <c r="B27" s="18"/>
      <c r="F27" s="24"/>
      <c r="G27" s="22"/>
      <c r="H27" s="9"/>
      <c r="I27" s="2"/>
      <c r="J27" s="9"/>
    </row>
    <row r="28" spans="1:10" ht="58.5" x14ac:dyDescent="0.2">
      <c r="A28" s="26" t="s">
        <v>25</v>
      </c>
      <c r="B28" s="21" t="s">
        <v>39</v>
      </c>
      <c r="C28" s="27" t="s">
        <v>34</v>
      </c>
      <c r="D28" s="28">
        <v>60</v>
      </c>
      <c r="E28" s="29" t="s">
        <v>1</v>
      </c>
      <c r="F28" s="30">
        <v>0</v>
      </c>
      <c r="G28" s="31">
        <f>D28*F28</f>
        <v>0</v>
      </c>
      <c r="H28" s="9"/>
      <c r="I28" s="2"/>
      <c r="J28" s="9"/>
    </row>
    <row r="29" spans="1:10" x14ac:dyDescent="0.2">
      <c r="A29" s="6"/>
      <c r="B29" s="19"/>
      <c r="F29" s="24"/>
      <c r="G29" s="22"/>
      <c r="H29" s="9"/>
      <c r="I29" s="2"/>
      <c r="J29" s="9"/>
    </row>
    <row r="30" spans="1:10" ht="102.75" x14ac:dyDescent="0.2">
      <c r="A30" s="6" t="s">
        <v>28</v>
      </c>
      <c r="B30" s="18" t="s">
        <v>40</v>
      </c>
      <c r="C30" s="1"/>
      <c r="D30" s="1"/>
      <c r="E30" s="1"/>
      <c r="F30" s="25"/>
      <c r="G30" s="23"/>
      <c r="H30" s="9"/>
      <c r="I30" s="2"/>
      <c r="J30" s="9"/>
    </row>
    <row r="31" spans="1:10" ht="15.75" x14ac:dyDescent="0.2">
      <c r="A31" s="6" t="s">
        <v>16</v>
      </c>
      <c r="B31" s="19" t="s">
        <v>14</v>
      </c>
      <c r="C31" s="4" t="s">
        <v>11</v>
      </c>
      <c r="D31" s="7">
        <v>5</v>
      </c>
      <c r="E31" s="5" t="s">
        <v>1</v>
      </c>
      <c r="F31" s="24">
        <v>0</v>
      </c>
      <c r="G31" s="22">
        <f>D31*F31</f>
        <v>0</v>
      </c>
      <c r="H31" s="9"/>
      <c r="I31" s="2"/>
      <c r="J31" s="9"/>
    </row>
    <row r="32" spans="1:10" ht="15.75" x14ac:dyDescent="0.2">
      <c r="A32" s="6" t="s">
        <v>17</v>
      </c>
      <c r="B32" s="19" t="s">
        <v>15</v>
      </c>
      <c r="C32" s="4" t="s">
        <v>12</v>
      </c>
      <c r="D32" s="7">
        <v>12</v>
      </c>
      <c r="E32" s="5" t="s">
        <v>1</v>
      </c>
      <c r="F32" s="24">
        <v>0</v>
      </c>
      <c r="G32" s="22">
        <f>D32*F32</f>
        <v>0</v>
      </c>
      <c r="H32" s="9"/>
      <c r="I32" s="2"/>
      <c r="J32" s="9"/>
    </row>
    <row r="33" spans="1:11" x14ac:dyDescent="0.2">
      <c r="A33" s="6"/>
      <c r="B33" s="19"/>
      <c r="F33" s="24"/>
      <c r="G33" s="22"/>
      <c r="H33" s="9"/>
      <c r="I33" s="2"/>
      <c r="J33" s="9"/>
    </row>
    <row r="34" spans="1:11" s="48" customFormat="1" ht="129.75" x14ac:dyDescent="0.2">
      <c r="A34" s="44" t="s">
        <v>30</v>
      </c>
      <c r="B34" s="52" t="s">
        <v>60</v>
      </c>
      <c r="C34" s="45" t="s">
        <v>59</v>
      </c>
      <c r="D34" s="46">
        <v>15</v>
      </c>
      <c r="E34" s="47" t="s">
        <v>1</v>
      </c>
      <c r="F34" s="40">
        <v>0</v>
      </c>
      <c r="G34" s="41">
        <f>D34*F34</f>
        <v>0</v>
      </c>
      <c r="K34" s="49"/>
    </row>
    <row r="35" spans="1:11" x14ac:dyDescent="0.2">
      <c r="A35" s="6"/>
      <c r="B35" s="20"/>
      <c r="F35" s="24"/>
      <c r="G35" s="22"/>
      <c r="I35" s="2"/>
    </row>
    <row r="36" spans="1:11" ht="242.25" x14ac:dyDescent="0.2">
      <c r="A36" s="6" t="s">
        <v>41</v>
      </c>
      <c r="B36" s="18" t="s">
        <v>42</v>
      </c>
      <c r="C36" s="1"/>
      <c r="D36" s="1"/>
      <c r="E36" s="1"/>
      <c r="F36" s="25"/>
      <c r="G36" s="23"/>
      <c r="H36" s="9"/>
      <c r="I36" s="2"/>
      <c r="J36" s="9"/>
    </row>
    <row r="37" spans="1:11" ht="102.75" x14ac:dyDescent="0.2">
      <c r="A37" s="6"/>
      <c r="B37" s="18" t="s">
        <v>43</v>
      </c>
      <c r="C37" s="1"/>
      <c r="D37" s="1"/>
      <c r="E37" s="1"/>
      <c r="F37" s="25"/>
      <c r="G37" s="23"/>
      <c r="H37" s="9"/>
      <c r="I37" s="2"/>
      <c r="J37" s="9"/>
    </row>
    <row r="38" spans="1:11" ht="15.75" x14ac:dyDescent="0.2">
      <c r="A38" s="6" t="s">
        <v>16</v>
      </c>
      <c r="B38" s="19" t="s">
        <v>14</v>
      </c>
      <c r="C38" s="4" t="s">
        <v>11</v>
      </c>
      <c r="D38" s="7">
        <v>7</v>
      </c>
      <c r="E38" s="5" t="s">
        <v>1</v>
      </c>
      <c r="F38" s="24">
        <v>0</v>
      </c>
      <c r="G38" s="22">
        <f t="shared" ref="G38:G42" si="0">D38*F38</f>
        <v>0</v>
      </c>
      <c r="H38" s="9"/>
      <c r="I38" s="2"/>
      <c r="J38" s="9"/>
    </row>
    <row r="39" spans="1:11" ht="15.75" x14ac:dyDescent="0.2">
      <c r="A39" s="6" t="s">
        <v>17</v>
      </c>
      <c r="B39" s="19" t="s">
        <v>15</v>
      </c>
      <c r="C39" s="4" t="s">
        <v>12</v>
      </c>
      <c r="D39" s="7">
        <v>25</v>
      </c>
      <c r="E39" s="5" t="s">
        <v>1</v>
      </c>
      <c r="F39" s="24">
        <v>0</v>
      </c>
      <c r="G39" s="22">
        <f t="shared" si="0"/>
        <v>0</v>
      </c>
      <c r="H39" s="9"/>
      <c r="I39" s="2"/>
      <c r="J39" s="9"/>
    </row>
    <row r="40" spans="1:11" ht="15.75" x14ac:dyDescent="0.2">
      <c r="A40" s="6" t="s">
        <v>18</v>
      </c>
      <c r="B40" s="19" t="s">
        <v>23</v>
      </c>
      <c r="C40" s="4" t="s">
        <v>11</v>
      </c>
      <c r="D40" s="7">
        <v>40</v>
      </c>
      <c r="E40" s="5" t="s">
        <v>1</v>
      </c>
      <c r="F40" s="24">
        <v>0</v>
      </c>
      <c r="G40" s="22">
        <f t="shared" si="0"/>
        <v>0</v>
      </c>
      <c r="H40" s="9"/>
      <c r="I40" s="2"/>
      <c r="J40" s="9"/>
    </row>
    <row r="41" spans="1:11" x14ac:dyDescent="0.2">
      <c r="A41" s="6" t="s">
        <v>19</v>
      </c>
      <c r="B41" s="19" t="s">
        <v>29</v>
      </c>
      <c r="C41" s="4" t="s">
        <v>20</v>
      </c>
      <c r="D41" s="7">
        <v>15</v>
      </c>
      <c r="E41" s="5" t="s">
        <v>1</v>
      </c>
      <c r="F41" s="24">
        <v>0</v>
      </c>
      <c r="G41" s="22">
        <f t="shared" si="0"/>
        <v>0</v>
      </c>
      <c r="H41" s="9"/>
      <c r="I41" s="2"/>
      <c r="J41" s="9"/>
    </row>
    <row r="42" spans="1:11" ht="15.75" x14ac:dyDescent="0.2">
      <c r="A42" s="6" t="s">
        <v>21</v>
      </c>
      <c r="B42" s="19" t="s">
        <v>22</v>
      </c>
      <c r="C42" s="4" t="s">
        <v>12</v>
      </c>
      <c r="D42" s="7">
        <v>25</v>
      </c>
      <c r="E42" s="5" t="s">
        <v>1</v>
      </c>
      <c r="F42" s="24">
        <v>0</v>
      </c>
      <c r="G42" s="22">
        <f t="shared" si="0"/>
        <v>0</v>
      </c>
      <c r="H42" s="9"/>
      <c r="I42" s="2"/>
      <c r="J42" s="9"/>
    </row>
    <row r="43" spans="1:11" x14ac:dyDescent="0.2">
      <c r="A43" s="6"/>
      <c r="B43" s="19"/>
      <c r="F43" s="24"/>
      <c r="G43" s="22"/>
      <c r="H43" s="9"/>
      <c r="I43" s="2"/>
      <c r="J43" s="9"/>
    </row>
    <row r="44" spans="1:11" ht="85.5" x14ac:dyDescent="0.2">
      <c r="A44" s="26" t="s">
        <v>49</v>
      </c>
      <c r="B44" s="21" t="s">
        <v>37</v>
      </c>
      <c r="C44" s="27" t="s">
        <v>35</v>
      </c>
      <c r="D44" s="28">
        <v>10</v>
      </c>
      <c r="E44" s="29" t="s">
        <v>1</v>
      </c>
      <c r="F44" s="30">
        <v>0</v>
      </c>
      <c r="G44" s="31">
        <f t="shared" ref="G44" si="1">D44*F44</f>
        <v>0</v>
      </c>
      <c r="H44" s="9"/>
      <c r="I44" s="2"/>
      <c r="J44" s="9"/>
    </row>
    <row r="45" spans="1:11" x14ac:dyDescent="0.2">
      <c r="A45" s="6"/>
      <c r="B45" s="19"/>
      <c r="F45" s="24"/>
      <c r="G45" s="22"/>
      <c r="H45" s="9"/>
      <c r="I45" s="2"/>
      <c r="J45" s="9"/>
    </row>
    <row r="46" spans="1:11" ht="71.25" x14ac:dyDescent="0.2">
      <c r="A46" s="6" t="s">
        <v>33</v>
      </c>
      <c r="B46" s="21" t="s">
        <v>31</v>
      </c>
      <c r="C46" s="4" t="s">
        <v>13</v>
      </c>
      <c r="D46" s="7">
        <v>700</v>
      </c>
      <c r="E46" s="5" t="s">
        <v>1</v>
      </c>
      <c r="F46" s="24">
        <v>0</v>
      </c>
      <c r="G46" s="22">
        <f>D46*F46</f>
        <v>0</v>
      </c>
      <c r="I46" s="2"/>
      <c r="K46" s="7"/>
    </row>
    <row r="47" spans="1:11" x14ac:dyDescent="0.2">
      <c r="A47" s="6"/>
      <c r="B47" s="21"/>
      <c r="F47" s="24"/>
      <c r="G47" s="22"/>
      <c r="I47" s="2"/>
      <c r="K47" s="7"/>
    </row>
    <row r="48" spans="1:11" ht="71.25" x14ac:dyDescent="0.2">
      <c r="A48" s="6" t="s">
        <v>50</v>
      </c>
      <c r="B48" s="21" t="s">
        <v>32</v>
      </c>
      <c r="C48" s="4" t="s">
        <v>13</v>
      </c>
      <c r="D48" s="7">
        <v>400</v>
      </c>
      <c r="E48" s="5" t="s">
        <v>1</v>
      </c>
      <c r="F48" s="24">
        <v>0</v>
      </c>
      <c r="G48" s="22">
        <f>D48*F48</f>
        <v>0</v>
      </c>
      <c r="I48" s="2"/>
      <c r="K48" s="7"/>
    </row>
    <row r="49" spans="1:11" x14ac:dyDescent="0.2">
      <c r="A49" s="6"/>
      <c r="B49" s="21"/>
      <c r="F49" s="24"/>
      <c r="G49" s="22"/>
      <c r="I49" s="2"/>
      <c r="K49" s="7"/>
    </row>
    <row r="50" spans="1:11" ht="101.25" x14ac:dyDescent="0.2">
      <c r="A50" s="6" t="s">
        <v>51</v>
      </c>
      <c r="B50" s="51" t="s">
        <v>44</v>
      </c>
      <c r="C50" s="4" t="s">
        <v>11</v>
      </c>
      <c r="D50" s="7">
        <v>2</v>
      </c>
      <c r="E50" s="5" t="s">
        <v>1</v>
      </c>
      <c r="F50" s="24">
        <v>0</v>
      </c>
      <c r="G50" s="22">
        <f>D50*F50</f>
        <v>0</v>
      </c>
      <c r="H50" s="42"/>
      <c r="I50" s="42"/>
      <c r="J50" s="42"/>
      <c r="K50" s="43"/>
    </row>
    <row r="51" spans="1:11" x14ac:dyDescent="0.2">
      <c r="A51" s="6"/>
      <c r="B51" s="51"/>
      <c r="F51" s="24"/>
      <c r="G51" s="22"/>
      <c r="H51" s="42"/>
      <c r="I51" s="42"/>
      <c r="J51" s="42"/>
      <c r="K51" s="43"/>
    </row>
    <row r="52" spans="1:11" ht="229.5" x14ac:dyDescent="0.2">
      <c r="A52" s="6" t="s">
        <v>54</v>
      </c>
      <c r="B52" s="52" t="s">
        <v>66</v>
      </c>
      <c r="F52" s="24"/>
      <c r="G52" s="22"/>
      <c r="H52" s="43"/>
      <c r="I52" s="43"/>
      <c r="J52" s="43"/>
      <c r="K52" s="43"/>
    </row>
    <row r="53" spans="1:11" ht="15.75" x14ac:dyDescent="0.2">
      <c r="A53" s="6" t="s">
        <v>16</v>
      </c>
      <c r="B53" s="19" t="s">
        <v>14</v>
      </c>
      <c r="C53" s="4" t="s">
        <v>11</v>
      </c>
      <c r="D53" s="7">
        <v>5</v>
      </c>
      <c r="E53" s="5" t="s">
        <v>1</v>
      </c>
      <c r="F53" s="24">
        <v>0</v>
      </c>
      <c r="G53" s="22">
        <f t="shared" ref="G53:G54" si="2">D53*F53</f>
        <v>0</v>
      </c>
      <c r="H53" s="9"/>
      <c r="I53" s="2"/>
      <c r="J53" s="9"/>
    </row>
    <row r="54" spans="1:11" ht="15.75" x14ac:dyDescent="0.2">
      <c r="A54" s="6" t="s">
        <v>17</v>
      </c>
      <c r="B54" s="19" t="s">
        <v>15</v>
      </c>
      <c r="C54" s="4" t="s">
        <v>12</v>
      </c>
      <c r="D54" s="7">
        <v>10</v>
      </c>
      <c r="E54" s="5" t="s">
        <v>1</v>
      </c>
      <c r="F54" s="24">
        <v>0</v>
      </c>
      <c r="G54" s="22">
        <f t="shared" si="2"/>
        <v>0</v>
      </c>
      <c r="H54" s="9"/>
      <c r="I54" s="2"/>
      <c r="J54" s="9"/>
    </row>
    <row r="55" spans="1:11" x14ac:dyDescent="0.2">
      <c r="A55" s="6"/>
      <c r="B55" s="52"/>
      <c r="F55" s="24"/>
      <c r="G55" s="22"/>
      <c r="H55" s="43"/>
      <c r="I55" s="43"/>
      <c r="J55" s="43"/>
      <c r="K55" s="43"/>
    </row>
    <row r="56" spans="1:11" ht="42.75" x14ac:dyDescent="0.2">
      <c r="A56" s="6" t="s">
        <v>55</v>
      </c>
      <c r="B56" s="53" t="s">
        <v>48</v>
      </c>
      <c r="C56" s="4" t="s">
        <v>13</v>
      </c>
      <c r="D56" s="7">
        <v>400</v>
      </c>
      <c r="E56" s="5" t="s">
        <v>1</v>
      </c>
      <c r="F56" s="24">
        <v>0</v>
      </c>
      <c r="G56" s="22">
        <f>D56*F56</f>
        <v>0</v>
      </c>
      <c r="K56" s="7"/>
    </row>
    <row r="57" spans="1:11" x14ac:dyDescent="0.2">
      <c r="A57" s="6"/>
      <c r="B57" s="53"/>
      <c r="F57" s="24"/>
      <c r="G57" s="22"/>
      <c r="K57" s="7"/>
    </row>
    <row r="58" spans="1:11" ht="287.10000000000002" customHeight="1" thickBot="1" x14ac:dyDescent="0.25">
      <c r="A58" s="14" t="s">
        <v>62</v>
      </c>
      <c r="B58" s="54" t="s">
        <v>67</v>
      </c>
      <c r="C58" s="15" t="s">
        <v>35</v>
      </c>
      <c r="D58" s="36">
        <v>1</v>
      </c>
      <c r="E58" s="16" t="s">
        <v>1</v>
      </c>
      <c r="F58" s="37">
        <v>0</v>
      </c>
      <c r="G58" s="38">
        <f>D58*F58</f>
        <v>0</v>
      </c>
      <c r="H58" s="9"/>
      <c r="I58" s="9"/>
      <c r="J58" s="9"/>
    </row>
    <row r="59" spans="1:11" ht="18" x14ac:dyDescent="0.2">
      <c r="B59" s="57" t="s">
        <v>36</v>
      </c>
      <c r="C59" s="57"/>
      <c r="D59" s="57"/>
      <c r="E59" s="57"/>
      <c r="F59" s="1"/>
      <c r="G59" s="33">
        <f>SUM(G14:G58)</f>
        <v>0</v>
      </c>
    </row>
    <row r="60" spans="1:11" ht="18" x14ac:dyDescent="0.25">
      <c r="B60" s="57" t="s">
        <v>10</v>
      </c>
      <c r="C60" s="57"/>
      <c r="D60" s="57"/>
      <c r="E60" s="57"/>
      <c r="F60" s="1"/>
      <c r="G60" s="34">
        <f>G59*0.25</f>
        <v>0</v>
      </c>
      <c r="H60" s="23"/>
    </row>
    <row r="61" spans="1:11" ht="18" x14ac:dyDescent="0.25">
      <c r="B61" s="57" t="s">
        <v>9</v>
      </c>
      <c r="C61" s="57"/>
      <c r="D61" s="57"/>
      <c r="E61" s="57"/>
      <c r="F61" s="1"/>
      <c r="G61" s="34">
        <f>G59+G60</f>
        <v>0</v>
      </c>
    </row>
    <row r="62" spans="1:11" x14ac:dyDescent="0.2">
      <c r="F62" s="23"/>
      <c r="G62" s="23"/>
    </row>
    <row r="65" spans="2:6" x14ac:dyDescent="0.2">
      <c r="B65" s="56" t="s">
        <v>71</v>
      </c>
      <c r="C65" s="56"/>
      <c r="D65" s="56"/>
      <c r="F65" s="2" t="s">
        <v>7</v>
      </c>
    </row>
  </sheetData>
  <sheetProtection formatColumns="0" formatRows="0"/>
  <mergeCells count="11">
    <mergeCell ref="A2:B2"/>
    <mergeCell ref="A3:B3"/>
    <mergeCell ref="A4:B4"/>
    <mergeCell ref="B65:D65"/>
    <mergeCell ref="B60:E60"/>
    <mergeCell ref="B61:E61"/>
    <mergeCell ref="B59:E59"/>
    <mergeCell ref="A7:E7"/>
    <mergeCell ref="B6:E6"/>
    <mergeCell ref="A8:E8"/>
    <mergeCell ref="A9:D9"/>
  </mergeCells>
  <pageMargins left="0.7" right="0.7" top="0.75" bottom="0.75" header="0.3" footer="0.3"/>
  <pageSetup paperSize="9" scale="78" fitToHeight="0" orientation="portrait" r:id="rId1"/>
  <rowBreaks count="4" manualBreakCount="4">
    <brk id="16" max="6" man="1"/>
    <brk id="24" max="6" man="1"/>
    <brk id="36" max="6" man="1"/>
    <brk id="5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ana.jelovac@zluk.hr</dc:creator>
  <cp:lastModifiedBy>Ana Jelovac</cp:lastModifiedBy>
  <cp:lastPrinted>2023-04-24T06:39:41Z</cp:lastPrinted>
  <dcterms:created xsi:type="dcterms:W3CDTF">2017-03-02T09:36:54Z</dcterms:created>
  <dcterms:modified xsi:type="dcterms:W3CDTF">2025-02-10T08:13:44Z</dcterms:modified>
</cp:coreProperties>
</file>